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7350" activeTab="0"/>
  </bookViews>
  <sheets>
    <sheet name="NegamCalculator" sheetId="1" r:id="rId1"/>
  </sheets>
  <definedNames>
    <definedName name="_xlnm.Print_Area" localSheetId="0">'NegamCalculator'!$A$1:$M$33</definedName>
  </definedNames>
  <calcPr fullCalcOnLoad="1"/>
</workbook>
</file>

<file path=xl/sharedStrings.xml><?xml version="1.0" encoding="utf-8"?>
<sst xmlns="http://schemas.openxmlformats.org/spreadsheetml/2006/main" count="35" uniqueCount="31">
  <si>
    <t>Margin</t>
  </si>
  <si>
    <t>+</t>
  </si>
  <si>
    <t>Year 1</t>
  </si>
  <si>
    <t>Year 2</t>
  </si>
  <si>
    <t>x</t>
  </si>
  <si>
    <t>Year 3</t>
  </si>
  <si>
    <t>Year 4</t>
  </si>
  <si>
    <t>Year 5</t>
  </si>
  <si>
    <t xml:space="preserve">  </t>
  </si>
  <si>
    <t xml:space="preserve">   Monthly Payment</t>
  </si>
  <si>
    <t xml:space="preserve">  LTV</t>
  </si>
  <si>
    <t>Savings:</t>
  </si>
  <si>
    <t>5/1 ARM</t>
  </si>
  <si>
    <t xml:space="preserve">  Loan amt</t>
  </si>
  <si>
    <t>Index</t>
  </si>
  <si>
    <t>F.I.R* =</t>
  </si>
  <si>
    <t xml:space="preserve"> MTA</t>
  </si>
  <si>
    <t>2 Interest Only (Loan Amt x FIR /365 x 30)</t>
  </si>
  <si>
    <t>3 Principle and Interest 30 yr term (Based on FIR)</t>
  </si>
  <si>
    <t>4 Principle and Interest 15 yr term (Based on FIR)</t>
  </si>
  <si>
    <t>1 Minimum Monthly Payment (1% start rate)</t>
  </si>
  <si>
    <t>*FIR stands for fully-indexed rate</t>
  </si>
  <si>
    <t>Add current index and margin to calculate fully indexed rate (*FIR).</t>
  </si>
  <si>
    <t>Initial minimum payment</t>
  </si>
  <si>
    <t>All material copyright 2006 TheTruthAboutMortgage.com. All Rights Reserved.</t>
  </si>
  <si>
    <t>Compare with a typical Adjustable-Rate Mortgage</t>
  </si>
  <si>
    <t>Minimum monthly payment based on 7.5% increase to payment per year</t>
  </si>
  <si>
    <t>Principal and Interest 30 yr term Payment</t>
  </si>
  <si>
    <t xml:space="preserve">       Negative Amortization Mortgage Calculator</t>
  </si>
  <si>
    <t>Savings if making minimum payment:</t>
  </si>
  <si>
    <t>Start by inputting an index name, loan amount, and loan-to-value.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</si>
</sst>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&quot;$&quot;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m\ d\,\ yyyy"/>
    <numFmt numFmtId="173" formatCode="mm/dd/yy"/>
    <numFmt numFmtId="174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 Black"/>
      <family val="2"/>
    </font>
    <font>
      <b/>
      <u val="single"/>
      <sz val="10"/>
      <color indexed="10"/>
      <name val="Arial Rounded MT Bold"/>
      <family val="2"/>
    </font>
    <font>
      <sz val="8"/>
      <name val="Arial"/>
      <family val="2"/>
    </font>
    <font>
      <sz val="16"/>
      <color indexed="44"/>
      <name val="Arial Rounded MT Bold"/>
      <family val="2"/>
    </font>
    <font>
      <b/>
      <sz val="16"/>
      <color indexed="44"/>
      <name val="Arial Rounded MT Bold"/>
      <family val="2"/>
    </font>
    <font>
      <sz val="10"/>
      <color indexed="44"/>
      <name val="Arial Black"/>
      <family val="2"/>
    </font>
    <font>
      <b/>
      <sz val="10"/>
      <color indexed="44"/>
      <name val="Arial"/>
      <family val="2"/>
    </font>
    <font>
      <b/>
      <i/>
      <sz val="12"/>
      <color indexed="44"/>
      <name val="Arial"/>
      <family val="2"/>
    </font>
    <font>
      <sz val="10"/>
      <color indexed="44"/>
      <name val="Arial"/>
      <family val="0"/>
    </font>
    <font>
      <b/>
      <sz val="12"/>
      <color indexed="4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/>
    </xf>
    <xf numFmtId="166" fontId="0" fillId="2" borderId="2" xfId="0" applyNumberFormat="1" applyFill="1" applyBorder="1" applyAlignment="1">
      <alignment/>
    </xf>
    <xf numFmtId="168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6" fontId="0" fillId="2" borderId="0" xfId="0" applyNumberForma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6" xfId="0" applyFill="1" applyBorder="1" applyAlignment="1">
      <alignment/>
    </xf>
    <xf numFmtId="0" fontId="13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1" fillId="3" borderId="0" xfId="0" applyFont="1" applyFill="1" applyBorder="1" applyAlignment="1">
      <alignment/>
    </xf>
    <xf numFmtId="166" fontId="18" fillId="2" borderId="0" xfId="0" applyNumberFormat="1" applyFont="1" applyFill="1" applyBorder="1" applyAlignment="1" applyProtection="1">
      <alignment horizontal="center"/>
      <protection/>
    </xf>
    <xf numFmtId="166" fontId="18" fillId="2" borderId="0" xfId="0" applyNumberFormat="1" applyFont="1" applyFill="1" applyBorder="1" applyAlignment="1">
      <alignment horizontal="center"/>
    </xf>
    <xf numFmtId="166" fontId="20" fillId="3" borderId="1" xfId="0" applyNumberFormat="1" applyFont="1" applyFill="1" applyBorder="1" applyAlignment="1">
      <alignment/>
    </xf>
    <xf numFmtId="165" fontId="17" fillId="3" borderId="7" xfId="0" applyNumberFormat="1" applyFont="1" applyFill="1" applyBorder="1" applyAlignment="1">
      <alignment/>
    </xf>
    <xf numFmtId="10" fontId="17" fillId="3" borderId="3" xfId="0" applyNumberFormat="1" applyFont="1" applyFill="1" applyBorder="1" applyAlignment="1">
      <alignment/>
    </xf>
    <xf numFmtId="164" fontId="19" fillId="3" borderId="3" xfId="0" applyNumberFormat="1" applyFont="1" applyFill="1" applyBorder="1" applyAlignment="1">
      <alignment/>
    </xf>
    <xf numFmtId="164" fontId="20" fillId="3" borderId="7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66" fontId="0" fillId="2" borderId="4" xfId="0" applyNumberFormat="1" applyFill="1" applyBorder="1" applyAlignment="1">
      <alignment/>
    </xf>
    <xf numFmtId="166" fontId="3" fillId="2" borderId="0" xfId="0" applyNumberFormat="1" applyFont="1" applyFill="1" applyBorder="1" applyAlignment="1" applyProtection="1">
      <alignment horizontal="right"/>
      <protection/>
    </xf>
    <xf numFmtId="166" fontId="2" fillId="2" borderId="9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164" fontId="20" fillId="2" borderId="1" xfId="0" applyNumberFormat="1" applyFont="1" applyFill="1" applyBorder="1" applyAlignment="1">
      <alignment/>
    </xf>
    <xf numFmtId="165" fontId="19" fillId="2" borderId="7" xfId="0" applyNumberFormat="1" applyFont="1" applyFill="1" applyBorder="1" applyAlignment="1">
      <alignment/>
    </xf>
    <xf numFmtId="166" fontId="20" fillId="3" borderId="10" xfId="0" applyNumberFormat="1" applyFont="1" applyFill="1" applyBorder="1" applyAlignment="1">
      <alignment/>
    </xf>
    <xf numFmtId="166" fontId="20" fillId="3" borderId="10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11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14" fillId="3" borderId="12" xfId="0" applyFont="1" applyFill="1" applyBorder="1" applyAlignment="1">
      <alignment/>
    </xf>
    <xf numFmtId="0" fontId="21" fillId="2" borderId="6" xfId="0" applyFont="1" applyFill="1" applyBorder="1" applyAlignment="1">
      <alignment/>
    </xf>
    <xf numFmtId="166" fontId="0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M3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.8515625" style="1" customWidth="1"/>
    <col min="2" max="2" width="9.00390625" style="1" customWidth="1"/>
    <col min="3" max="5" width="10.7109375" style="1" customWidth="1"/>
    <col min="6" max="6" width="12.7109375" style="1" customWidth="1"/>
    <col min="7" max="7" width="12.00390625" style="1" customWidth="1"/>
    <col min="8" max="8" width="2.7109375" style="1" customWidth="1"/>
    <col min="9" max="9" width="10.7109375" style="1" customWidth="1"/>
    <col min="10" max="10" width="15.00390625" style="1" customWidth="1"/>
    <col min="11" max="13" width="12.7109375" style="1" customWidth="1"/>
    <col min="14" max="16384" width="9.140625" style="1" customWidth="1"/>
  </cols>
  <sheetData>
    <row r="1" spans="1:8" ht="12.75">
      <c r="A1" s="3"/>
      <c r="B1" s="37"/>
      <c r="C1" s="37"/>
      <c r="D1" s="37"/>
      <c r="E1" s="37"/>
      <c r="F1" s="37"/>
      <c r="G1" s="70"/>
      <c r="H1" s="3"/>
    </row>
    <row r="2" spans="1:7" ht="20.25">
      <c r="A2" s="69" t="s">
        <v>28</v>
      </c>
      <c r="B2" s="71"/>
      <c r="C2" s="35"/>
      <c r="D2" s="34"/>
      <c r="E2" s="35"/>
      <c r="F2" s="36"/>
      <c r="G2" s="38"/>
    </row>
    <row r="3" spans="3:7" ht="12.75" customHeight="1">
      <c r="C3" s="2"/>
      <c r="D3" s="3"/>
      <c r="E3" s="17"/>
      <c r="F3" s="18"/>
      <c r="G3" s="3"/>
    </row>
    <row r="4" spans="2:7" ht="13.5" thickBot="1">
      <c r="B4" s="22"/>
      <c r="C4" s="22"/>
      <c r="D4" s="22"/>
      <c r="E4" s="22"/>
      <c r="F4" s="22"/>
      <c r="G4" s="22"/>
    </row>
    <row r="5" spans="1:9" ht="18" customHeight="1" thickBot="1" thickTop="1">
      <c r="A5" s="7"/>
      <c r="B5" s="3"/>
      <c r="C5" s="67" t="s">
        <v>14</v>
      </c>
      <c r="D5" s="68" t="s">
        <v>16</v>
      </c>
      <c r="E5" s="66" t="s">
        <v>13</v>
      </c>
      <c r="F5" s="42">
        <v>500000</v>
      </c>
      <c r="G5" s="7"/>
      <c r="I5" s="3"/>
    </row>
    <row r="6" spans="1:11" ht="18" customHeight="1" thickBot="1" thickTop="1">
      <c r="A6" s="7"/>
      <c r="B6" s="3"/>
      <c r="C6" s="19"/>
      <c r="E6" s="47" t="s">
        <v>10</v>
      </c>
      <c r="F6" s="43">
        <v>0.8</v>
      </c>
      <c r="G6" s="7"/>
      <c r="I6" s="3"/>
      <c r="K6" s="3"/>
    </row>
    <row r="7" spans="1:9" ht="18" customHeight="1" thickTop="1">
      <c r="A7" s="7"/>
      <c r="B7" s="3"/>
      <c r="C7" s="5"/>
      <c r="D7" s="3"/>
      <c r="G7" s="7"/>
      <c r="I7" s="3"/>
    </row>
    <row r="8" spans="1:10" ht="18" customHeight="1" thickBot="1">
      <c r="A8" s="7"/>
      <c r="B8" s="27" t="s">
        <v>30</v>
      </c>
      <c r="C8" s="27"/>
      <c r="D8" s="27"/>
      <c r="E8" s="27"/>
      <c r="F8" s="22"/>
      <c r="G8" s="23"/>
      <c r="I8" s="3"/>
      <c r="J8" s="3"/>
    </row>
    <row r="9" spans="2:10" ht="14.25" thickBot="1" thickTop="1">
      <c r="B9" s="25"/>
      <c r="C9" s="25"/>
      <c r="D9" s="25"/>
      <c r="E9" s="25"/>
      <c r="F9" s="25"/>
      <c r="G9" s="25"/>
      <c r="J9" s="3"/>
    </row>
    <row r="10" spans="1:9" ht="18" customHeight="1" thickBot="1" thickTop="1">
      <c r="A10" s="7"/>
      <c r="B10" s="15" t="s">
        <v>22</v>
      </c>
      <c r="C10" s="24"/>
      <c r="D10" s="58"/>
      <c r="E10" s="49"/>
      <c r="F10" s="49"/>
      <c r="G10" s="26"/>
      <c r="I10" s="3"/>
    </row>
    <row r="11" spans="1:8" ht="18" customHeight="1" thickBot="1" thickTop="1">
      <c r="A11" s="7"/>
      <c r="B11" s="3"/>
      <c r="C11" s="46" t="str">
        <f>D5</f>
        <v> MTA</v>
      </c>
      <c r="D11" s="44">
        <v>0.04757</v>
      </c>
      <c r="E11" s="6" t="s">
        <v>1</v>
      </c>
      <c r="F11" s="3"/>
      <c r="G11" s="7"/>
      <c r="H11" s="3"/>
    </row>
    <row r="12" spans="1:8" ht="18" customHeight="1" thickBot="1" thickTop="1">
      <c r="A12" s="7"/>
      <c r="B12" s="3"/>
      <c r="C12" s="47" t="s">
        <v>0</v>
      </c>
      <c r="D12" s="44">
        <v>0.0225</v>
      </c>
      <c r="E12" s="6" t="s">
        <v>1</v>
      </c>
      <c r="F12" s="3"/>
      <c r="G12" s="7"/>
      <c r="H12" s="3"/>
    </row>
    <row r="13" spans="1:8" ht="18" customHeight="1" thickBot="1" thickTop="1">
      <c r="A13" s="7"/>
      <c r="B13" s="22"/>
      <c r="C13" s="48" t="s">
        <v>15</v>
      </c>
      <c r="D13" s="45">
        <f>D11+D12</f>
        <v>0.07007</v>
      </c>
      <c r="E13" s="22"/>
      <c r="F13" s="22"/>
      <c r="G13" s="23"/>
      <c r="H13" s="3"/>
    </row>
    <row r="14" spans="2:10" ht="14.25" thickBot="1" thickTop="1">
      <c r="B14" s="25"/>
      <c r="C14" s="25"/>
      <c r="D14" s="25"/>
      <c r="E14" s="25"/>
      <c r="F14" s="25"/>
      <c r="G14" s="25"/>
      <c r="H14" s="3"/>
      <c r="I14" s="3"/>
      <c r="J14" s="3"/>
    </row>
    <row r="15" spans="1:10" ht="18" customHeight="1" thickBot="1" thickTop="1">
      <c r="A15" s="7"/>
      <c r="G15" s="60"/>
      <c r="H15" s="3"/>
      <c r="I15" s="3"/>
      <c r="J15" s="3"/>
    </row>
    <row r="16" spans="1:10" ht="18" customHeight="1" thickBot="1" thickTop="1">
      <c r="A16" s="7"/>
      <c r="B16" s="16" t="s">
        <v>20</v>
      </c>
      <c r="C16" s="16"/>
      <c r="D16" s="16"/>
      <c r="E16" s="16"/>
      <c r="F16" s="59"/>
      <c r="G16" s="61">
        <f>$F5/((1-((1+(0.01/12))^-360))/(0.01/12))</f>
        <v>1608.197602232536</v>
      </c>
      <c r="H16" s="3" t="s">
        <v>8</v>
      </c>
      <c r="J16" s="39"/>
    </row>
    <row r="17" spans="1:13" ht="18" customHeight="1" thickBot="1" thickTop="1">
      <c r="A17" s="7"/>
      <c r="B17" s="16" t="s">
        <v>17</v>
      </c>
      <c r="C17" s="16"/>
      <c r="D17" s="16"/>
      <c r="E17" s="16"/>
      <c r="F17" s="7"/>
      <c r="G17" s="61">
        <f>F5*D13/12</f>
        <v>2919.5833333333335</v>
      </c>
      <c r="H17" s="3"/>
      <c r="J17" s="40"/>
      <c r="M17" s="3"/>
    </row>
    <row r="18" spans="1:13" ht="18" customHeight="1" thickBot="1" thickTop="1">
      <c r="A18" s="7"/>
      <c r="B18" s="16" t="s">
        <v>18</v>
      </c>
      <c r="C18" s="16"/>
      <c r="D18" s="16"/>
      <c r="E18" s="16"/>
      <c r="F18" s="7"/>
      <c r="G18" s="41">
        <f>$F5/((1-((1+(D13/12))^-360))/(D13/12))</f>
        <v>3328.863395988438</v>
      </c>
      <c r="H18" s="3"/>
      <c r="J18" s="39"/>
      <c r="M18" s="20"/>
    </row>
    <row r="19" spans="1:13" ht="18" customHeight="1" thickBot="1" thickTop="1">
      <c r="A19" s="7"/>
      <c r="B19" s="50" t="s">
        <v>19</v>
      </c>
      <c r="C19" s="27"/>
      <c r="D19" s="27"/>
      <c r="E19" s="27"/>
      <c r="F19" s="23"/>
      <c r="G19" s="62">
        <f>$F5/((1-((1+(D13/12))^-180))/(D13/12))</f>
        <v>4496.098342038474</v>
      </c>
      <c r="H19" s="3"/>
      <c r="I19" s="3"/>
      <c r="J19" s="39"/>
      <c r="K19" s="3"/>
      <c r="L19" s="3"/>
      <c r="M19" s="21"/>
    </row>
    <row r="20" spans="2:13" ht="18" customHeight="1" thickTop="1">
      <c r="B20" s="9"/>
      <c r="C20" s="3"/>
      <c r="D20" s="3"/>
      <c r="E20" s="3"/>
      <c r="F20" s="3"/>
      <c r="G20" s="3"/>
      <c r="H20" s="3"/>
      <c r="I20" s="3"/>
      <c r="J20" s="3"/>
      <c r="L20" s="3"/>
      <c r="M20" s="3"/>
    </row>
    <row r="21" spans="2:13" ht="13.5" thickBot="1">
      <c r="B21" s="22"/>
      <c r="C21" s="22"/>
      <c r="D21" s="22"/>
      <c r="E21" s="22"/>
      <c r="F21" s="22"/>
      <c r="G21" s="22"/>
      <c r="H21" s="3"/>
      <c r="I21" s="3"/>
      <c r="L21" s="20"/>
      <c r="M21" s="3"/>
    </row>
    <row r="22" spans="1:13" ht="18" customHeight="1" thickTop="1">
      <c r="A22" s="7"/>
      <c r="B22" s="12" t="s">
        <v>26</v>
      </c>
      <c r="C22" s="29"/>
      <c r="D22" s="3"/>
      <c r="E22" s="3"/>
      <c r="F22" s="53"/>
      <c r="G22" s="33"/>
      <c r="H22" s="3"/>
      <c r="I22" s="8"/>
      <c r="J22" s="8"/>
      <c r="K22" s="21"/>
      <c r="L22" s="21"/>
      <c r="M22" s="3"/>
    </row>
    <row r="23" spans="1:13" ht="18" customHeight="1" thickBot="1">
      <c r="A23" s="7"/>
      <c r="B23" s="3" t="s">
        <v>2</v>
      </c>
      <c r="C23" s="3" t="s">
        <v>23</v>
      </c>
      <c r="D23" s="3"/>
      <c r="E23" s="3"/>
      <c r="F23" s="10">
        <f>G16</f>
        <v>1608.197602232536</v>
      </c>
      <c r="G23" s="7"/>
      <c r="H23" s="3"/>
      <c r="I23" s="8"/>
      <c r="J23" s="8"/>
      <c r="K23" s="21"/>
      <c r="L23" s="3"/>
      <c r="M23" s="3"/>
    </row>
    <row r="24" spans="1:13" ht="18" customHeight="1" thickBot="1" thickTop="1">
      <c r="A24" s="7"/>
      <c r="B24" s="3" t="s">
        <v>3</v>
      </c>
      <c r="C24" s="10">
        <f>F23</f>
        <v>1608.197602232536</v>
      </c>
      <c r="D24" s="4" t="s">
        <v>4</v>
      </c>
      <c r="E24" s="11">
        <v>1.075</v>
      </c>
      <c r="F24" s="54">
        <f>C24*E24</f>
        <v>1728.812422399976</v>
      </c>
      <c r="G24" s="7"/>
      <c r="H24" s="3"/>
      <c r="I24" s="8"/>
      <c r="J24" s="8"/>
      <c r="K24" s="20"/>
      <c r="L24" s="3"/>
      <c r="M24" s="21"/>
    </row>
    <row r="25" spans="1:13" ht="18" customHeight="1" thickBot="1" thickTop="1">
      <c r="A25" s="7"/>
      <c r="B25" s="3" t="s">
        <v>5</v>
      </c>
      <c r="C25" s="10">
        <f>F24</f>
        <v>1728.812422399976</v>
      </c>
      <c r="D25" s="4" t="s">
        <v>4</v>
      </c>
      <c r="E25" s="11">
        <v>1.075</v>
      </c>
      <c r="F25" s="54">
        <f>C25*E25</f>
        <v>1858.4733540799741</v>
      </c>
      <c r="G25" s="7"/>
      <c r="H25" s="3"/>
      <c r="I25" s="21"/>
      <c r="J25" s="3"/>
      <c r="K25" s="21"/>
      <c r="L25" s="21"/>
      <c r="M25" s="21"/>
    </row>
    <row r="26" spans="1:13" ht="18" customHeight="1" thickBot="1" thickTop="1">
      <c r="A26" s="7"/>
      <c r="B26" s="3" t="s">
        <v>6</v>
      </c>
      <c r="C26" s="10">
        <f>F25</f>
        <v>1858.4733540799741</v>
      </c>
      <c r="D26" s="4" t="s">
        <v>4</v>
      </c>
      <c r="E26" s="11">
        <v>1.075</v>
      </c>
      <c r="F26" s="54">
        <f>C26*E26</f>
        <v>1997.858855635972</v>
      </c>
      <c r="G26" s="7"/>
      <c r="H26" s="3"/>
      <c r="I26" s="3"/>
      <c r="J26" s="3"/>
      <c r="K26" s="21"/>
      <c r="L26" s="21"/>
      <c r="M26" s="21"/>
    </row>
    <row r="27" spans="1:13" ht="18" customHeight="1" thickBot="1" thickTop="1">
      <c r="A27" s="7"/>
      <c r="B27" s="28" t="s">
        <v>7</v>
      </c>
      <c r="C27" s="10">
        <f>F26</f>
        <v>1997.858855635972</v>
      </c>
      <c r="D27" s="31" t="s">
        <v>4</v>
      </c>
      <c r="E27" s="32">
        <v>1.075</v>
      </c>
      <c r="F27" s="54">
        <f>C27*E27</f>
        <v>2147.69826980867</v>
      </c>
      <c r="G27" s="23"/>
      <c r="H27" s="3"/>
      <c r="I27" s="3"/>
      <c r="J27" s="20"/>
      <c r="K27" s="21"/>
      <c r="L27" s="21"/>
      <c r="M27" s="21"/>
    </row>
    <row r="28" spans="2:13" ht="14.25" thickBot="1" thickTop="1">
      <c r="B28" s="22"/>
      <c r="C28" s="22"/>
      <c r="D28" s="22"/>
      <c r="E28" s="22"/>
      <c r="F28" s="22"/>
      <c r="G28" s="25"/>
      <c r="I28" s="3"/>
      <c r="J28" s="21"/>
      <c r="K28" s="3"/>
      <c r="L28" s="3"/>
      <c r="M28" s="3"/>
    </row>
    <row r="29" spans="1:12" ht="18" customHeight="1" thickBot="1" thickTop="1">
      <c r="A29" s="7"/>
      <c r="B29" s="12" t="s">
        <v>25</v>
      </c>
      <c r="C29" s="63"/>
      <c r="D29" s="3"/>
      <c r="E29" s="3"/>
      <c r="F29" s="53"/>
      <c r="G29" s="7"/>
      <c r="H29" s="3"/>
      <c r="I29" s="3"/>
      <c r="J29" s="3"/>
      <c r="K29" s="3"/>
      <c r="L29" s="3"/>
    </row>
    <row r="30" spans="1:12" ht="18" customHeight="1" thickBot="1" thickTop="1">
      <c r="A30" s="7"/>
      <c r="B30" s="52" t="s">
        <v>12</v>
      </c>
      <c r="C30" s="64">
        <v>0.0725</v>
      </c>
      <c r="D30" s="12" t="s">
        <v>9</v>
      </c>
      <c r="E30" s="3"/>
      <c r="F30" s="55">
        <f>$F5/((1-((1+(C30/12))^-360))/(C30/12))</f>
        <v>3410.8814002809586</v>
      </c>
      <c r="G30" s="7"/>
      <c r="H30" s="3"/>
      <c r="I30" s="20"/>
      <c r="J30" s="3"/>
      <c r="K30" s="3"/>
      <c r="L30" s="3"/>
    </row>
    <row r="31" spans="1:12" ht="18" customHeight="1" thickBot="1" thickTop="1">
      <c r="A31" s="7"/>
      <c r="B31" s="3" t="s">
        <v>27</v>
      </c>
      <c r="C31" s="3"/>
      <c r="D31" s="13"/>
      <c r="E31" s="3"/>
      <c r="F31" s="73">
        <f>G18</f>
        <v>3328.863395988438</v>
      </c>
      <c r="G31" s="7"/>
      <c r="H31" s="3"/>
      <c r="I31" s="21"/>
      <c r="J31" s="3"/>
      <c r="K31" s="3"/>
      <c r="L31" s="3"/>
    </row>
    <row r="32" spans="1:12" ht="18" customHeight="1" thickTop="1">
      <c r="A32" s="7"/>
      <c r="B32" s="3"/>
      <c r="C32" s="3"/>
      <c r="D32" s="3"/>
      <c r="E32" s="14" t="s">
        <v>11</v>
      </c>
      <c r="F32" s="56">
        <f>F30-F31</f>
        <v>82.0180042925208</v>
      </c>
      <c r="G32" s="7"/>
      <c r="H32" s="3"/>
      <c r="I32" s="3"/>
      <c r="J32" s="3"/>
      <c r="K32" s="3"/>
      <c r="L32" s="3"/>
    </row>
    <row r="33" spans="1:12" ht="18" customHeight="1" thickBot="1">
      <c r="A33" s="7"/>
      <c r="B33" s="72" t="s">
        <v>29</v>
      </c>
      <c r="C33" s="30"/>
      <c r="D33" s="30"/>
      <c r="E33" s="30"/>
      <c r="F33" s="57">
        <f>F30-G16</f>
        <v>1802.6837980484227</v>
      </c>
      <c r="G33" s="23"/>
      <c r="H33" s="3"/>
      <c r="I33" s="3"/>
      <c r="J33" s="3"/>
      <c r="K33" s="3"/>
      <c r="L33" s="3"/>
    </row>
    <row r="34" ht="13.5" thickTop="1"/>
    <row r="36" spans="2:4" ht="12.75">
      <c r="B36" s="51" t="s">
        <v>21</v>
      </c>
      <c r="C36" s="51"/>
      <c r="D36" s="51"/>
    </row>
    <row r="38" spans="2:7" ht="12.75">
      <c r="B38" s="65" t="s">
        <v>24</v>
      </c>
      <c r="C38" s="51"/>
      <c r="D38" s="51"/>
      <c r="E38" s="51"/>
      <c r="F38" s="51"/>
      <c r="G38" s="51"/>
    </row>
  </sheetData>
  <printOptions/>
  <pageMargins left="0.5" right="0.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Geritz</dc:creator>
  <cp:keywords/>
  <dc:description/>
  <cp:lastModifiedBy>Colin</cp:lastModifiedBy>
  <cp:lastPrinted>2004-06-10T00:11:08Z</cp:lastPrinted>
  <dcterms:created xsi:type="dcterms:W3CDTF">2003-09-24T04:38:53Z</dcterms:created>
  <dcterms:modified xsi:type="dcterms:W3CDTF">2006-10-04T06:43:19Z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-1601535762</vt:i4>
  </property>
  <property fmtid="{D5CDD505-2E9C-101B-9397-08002B2CF9AE}" pid="3" name="_EmailSubject">
    <vt:lpwstr>Follow Up</vt:lpwstr>
  </property>
  <property fmtid="{D5CDD505-2E9C-101B-9397-08002B2CF9AE}" pid="4" name="_AuthorEmail">
    <vt:lpwstr>PaulWeber@meritfinancial.net</vt:lpwstr>
  </property>
  <property fmtid="{D5CDD505-2E9C-101B-9397-08002B2CF9AE}" pid="5" name="_AuthorEmailDisplayName">
    <vt:lpwstr>Paul Weber</vt:lpwstr>
  </property>
  <property fmtid="{D5CDD505-2E9C-101B-9397-08002B2CF9AE}" pid="6" name="_PreviousAdHocReviewCycleID">
    <vt:i4>-248749299</vt:i4>
  </property>
  <property fmtid="{D5CDD505-2E9C-101B-9397-08002B2CF9AE}" pid="7" name="_ReviewingToolsShownOnce">
    <vt:lpwstr/>
  </property>
</Properties>
</file>